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příprava výzev dle SC\SC 4.4\Výzva Památky\Památky - 4. kolo\"/>
    </mc:Choice>
  </mc:AlternateContent>
  <xr:revisionPtr revIDLastSave="0" documentId="13_ncr:1_{054E51BE-634E-4997-BB05-CA80572FB62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Titulní strana" sheetId="5" r:id="rId1"/>
    <sheet name="Podklady pro stanovení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5" i="6" l="1"/>
  <c r="E24" i="6"/>
  <c r="E22" i="6"/>
  <c r="E21" i="6"/>
  <c r="E27" i="6" s="1"/>
  <c r="G18" i="6" s="1"/>
  <c r="G19" i="6"/>
  <c r="G22" i="6" l="1"/>
  <c r="H24" i="6"/>
  <c r="H25" i="6"/>
  <c r="G21" i="6"/>
</calcChain>
</file>

<file path=xl/sharedStrings.xml><?xml version="1.0" encoding="utf-8"?>
<sst xmlns="http://schemas.openxmlformats.org/spreadsheetml/2006/main" count="33" uniqueCount="32">
  <si>
    <t>Celkové způsobilé výdaje</t>
  </si>
  <si>
    <t>Způsobilé výdaje</t>
  </si>
  <si>
    <t>Podíl oblasti intervence</t>
  </si>
  <si>
    <t>Doplňující informace:</t>
  </si>
  <si>
    <t>Oblast intervence</t>
  </si>
  <si>
    <t>Limit výdajů v CZV</t>
  </si>
  <si>
    <t>Plnění limitu výdajů v CZV</t>
  </si>
  <si>
    <t>Žadatel vyplňuje pouze žlutě podbarvené buňky.</t>
  </si>
  <si>
    <t>Volitelný komentář ke stanovení objemu výdajů</t>
  </si>
  <si>
    <t>Podklady pro stanovení kategorií intervencí a kontrolu limitů</t>
  </si>
  <si>
    <t>SPECIFICKÁ PRAVIDLA PRO ŽADATELE A PŘÍJEMCE</t>
  </si>
  <si>
    <t>PŘÍLOHA 4</t>
  </si>
  <si>
    <t xml:space="preserve">Verze 1 </t>
  </si>
  <si>
    <t>PODKLADY PRO STANOVENÍ KATEGORIÍ INTERVENCÍ A KONTROLU LIMITŮ</t>
  </si>
  <si>
    <t xml:space="preserve">zvýšení energetické účinnosti při rekonstrukci budov  </t>
  </si>
  <si>
    <t>INTEGROVANÝ REGIONÁLNÍ OPERAČNÍ PROGRAM 2021–2027</t>
  </si>
  <si>
    <t>Objem způsobilých výdajů</t>
  </si>
  <si>
    <t>Výdaje na oblast intervence 166</t>
  </si>
  <si>
    <t>Výdaje na oblast intervence 044</t>
  </si>
  <si>
    <t>Hlavní část projektu - celkem</t>
  </si>
  <si>
    <t>Doprovodná část projektu - celkem</t>
  </si>
  <si>
    <r>
      <t>Hlavní část projektu (</t>
    </r>
    <r>
      <rPr>
        <b/>
        <u/>
        <sz val="10"/>
        <rFont val="Arial"/>
        <family val="2"/>
        <charset val="238"/>
      </rPr>
      <t>min. 90 %</t>
    </r>
    <r>
      <rPr>
        <b/>
        <sz val="10"/>
        <rFont val="Arial"/>
        <family val="2"/>
        <charset val="238"/>
      </rPr>
      <t xml:space="preserve"> celkových způsobilých výdajů)</t>
    </r>
  </si>
  <si>
    <r>
      <t>Doprovodná část projektu (</t>
    </r>
    <r>
      <rPr>
        <b/>
        <u/>
        <sz val="10"/>
        <rFont val="Arial"/>
        <family val="2"/>
        <charset val="238"/>
      </rPr>
      <t>max. 10 %</t>
    </r>
    <r>
      <rPr>
        <b/>
        <sz val="10"/>
        <rFont val="Arial"/>
        <family val="2"/>
        <charset val="238"/>
      </rPr>
      <t xml:space="preserve"> celkových způsobilých výdajů)</t>
    </r>
  </si>
  <si>
    <t>51. VÝZVA IROP – PAMÁTKY – SC 4.4 (MRR)</t>
  </si>
  <si>
    <t>52. VÝZVA IROP – PAMÁTKY – SC 4.4 (PR)</t>
  </si>
  <si>
    <t>studie proveditelnosti</t>
  </si>
  <si>
    <t>revitalizace a vybavení pro činnost památek kromě výdajů na zvýšení energetické účinnosti u rekonstrukcí budov</t>
  </si>
  <si>
    <t xml:space="preserve">parkoviště u památky </t>
  </si>
  <si>
    <t>ostatní, vyjma výdajů uvedených níže (ř.17-19)</t>
  </si>
  <si>
    <t>ostatní výdaje na zvýšení energetické účinnosti při rekonstrukci budov</t>
  </si>
  <si>
    <t xml:space="preserve">Přesný výčet možných způsobilých výdajů na hlavní část projektu je uveden v kap. 3.2.1 Specifických pravidel. </t>
  </si>
  <si>
    <t xml:space="preserve">Přesný výčet možných způsobilých výdajů na doprovodnou část projektu je uveden v kapitole 3.2.2 Specifických pravidel.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</si>
</sst>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000"/>
  </numFmts>
  <fonts count="22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18"/>
      <color rgb="FF2F5496"/>
      <name val="Arial"/>
      <family val="2"/>
      <charset val="238"/>
    </font>
    <font>
      <b/>
      <sz val="24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rgb="FF2F5496"/>
      <name val="Arial"/>
      <family val="2"/>
      <charset val="238"/>
    </font>
    <font>
      <sz val="11"/>
      <color theme="1"/>
      <name val="Calibri"/>
      <family val="2"/>
    </font>
    <font>
      <sz val="22"/>
      <color rgb="FF000000"/>
      <name val="Calibri"/>
      <family val="2"/>
    </font>
    <font>
      <b/>
      <sz val="24"/>
      <color theme="1" tint="0.499984740745262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8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9" fontId="1" fillId="0" borderId="0" applyFont="0" applyFill="0" applyBorder="0" applyAlignment="0" applyProtection="0"/>
  </cellStyleXfs>
  <cellXfs count="85">
    <xf numFmtId="0" fontId="0" fillId="0" borderId="0" xfId="0"/>
    <xf numFmtId="0" fontId="0" fillId="0" borderId="2" xfId="0" applyBorder="1"/>
    <xf numFmtId="0" fontId="0" fillId="0" borderId="1" xfId="0" applyBorder="1"/>
    <xf numFmtId="0" fontId="0" fillId="0" borderId="4" xfId="0" applyBorder="1"/>
    <xf numFmtId="0" fontId="2" fillId="0" borderId="1" xfId="0" applyFont="1" applyBorder="1"/>
    <xf numFmtId="0" fontId="0" fillId="4" borderId="4" xfId="0" applyFill="1" applyBorder="1"/>
    <xf numFmtId="0" fontId="0" fillId="4" borderId="1" xfId="0" applyFill="1" applyBorder="1"/>
    <xf numFmtId="0" fontId="2" fillId="0" borderId="5" xfId="0" applyFont="1" applyBorder="1" applyAlignment="1">
      <alignment vertical="top"/>
    </xf>
    <xf numFmtId="0" fontId="2" fillId="0" borderId="6" xfId="0" applyFont="1" applyBorder="1" applyAlignment="1">
      <alignment vertical="top"/>
    </xf>
    <xf numFmtId="0" fontId="2" fillId="0" borderId="7" xfId="0" applyFont="1" applyBorder="1" applyAlignment="1">
      <alignment vertical="top"/>
    </xf>
    <xf numFmtId="0" fontId="2" fillId="0" borderId="9" xfId="0" applyFont="1" applyBorder="1" applyAlignment="1">
      <alignment vertical="top"/>
    </xf>
    <xf numFmtId="0" fontId="2" fillId="0" borderId="11" xfId="0" applyFont="1" applyBorder="1" applyAlignment="1">
      <alignment vertical="top"/>
    </xf>
    <xf numFmtId="0" fontId="2" fillId="0" borderId="12" xfId="0" applyFont="1" applyBorder="1" applyAlignment="1">
      <alignment vertical="top"/>
    </xf>
    <xf numFmtId="0" fontId="4" fillId="2" borderId="1" xfId="0" applyFont="1" applyFill="1" applyBorder="1"/>
    <xf numFmtId="164" fontId="4" fillId="2" borderId="1" xfId="0" applyNumberFormat="1" applyFont="1" applyFill="1" applyBorder="1"/>
    <xf numFmtId="10" fontId="4" fillId="2" borderId="1" xfId="0" applyNumberFormat="1" applyFont="1" applyFill="1" applyBorder="1"/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2" fillId="3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0" fillId="0" borderId="8" xfId="0" applyBorder="1" applyAlignment="1">
      <alignment vertical="top"/>
    </xf>
    <xf numFmtId="0" fontId="2" fillId="0" borderId="0" xfId="0" applyFont="1" applyAlignment="1">
      <alignment vertical="top"/>
    </xf>
    <xf numFmtId="0" fontId="0" fillId="4" borderId="2" xfId="0" applyFill="1" applyBorder="1"/>
    <xf numFmtId="0" fontId="0" fillId="0" borderId="1" xfId="0" applyBorder="1" applyAlignment="1">
      <alignment horizontal="left" vertical="center" wrapText="1" indent="3"/>
    </xf>
    <xf numFmtId="0" fontId="0" fillId="6" borderId="1" xfId="0" applyFill="1" applyBorder="1" applyAlignment="1">
      <alignment vertical="center"/>
    </xf>
    <xf numFmtId="164" fontId="0" fillId="5" borderId="1" xfId="0" applyNumberFormat="1" applyFill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/>
    <xf numFmtId="0" fontId="14" fillId="0" borderId="0" xfId="0" applyFont="1"/>
    <xf numFmtId="0" fontId="15" fillId="0" borderId="0" xfId="0" applyFont="1" applyAlignment="1">
      <alignment horizontal="left" vertical="center"/>
    </xf>
    <xf numFmtId="165" fontId="0" fillId="0" borderId="0" xfId="0" applyNumberFormat="1"/>
    <xf numFmtId="165" fontId="2" fillId="0" borderId="6" xfId="0" applyNumberFormat="1" applyFont="1" applyBorder="1" applyAlignment="1">
      <alignment vertical="top"/>
    </xf>
    <xf numFmtId="165" fontId="2" fillId="0" borderId="0" xfId="0" applyNumberFormat="1" applyFont="1" applyAlignment="1">
      <alignment vertical="top"/>
    </xf>
    <xf numFmtId="165" fontId="2" fillId="0" borderId="11" xfId="0" applyNumberFormat="1" applyFont="1" applyBorder="1" applyAlignment="1">
      <alignment vertical="top"/>
    </xf>
    <xf numFmtId="165" fontId="2" fillId="3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/>
    <xf numFmtId="165" fontId="4" fillId="4" borderId="1" xfId="0" applyNumberFormat="1" applyFont="1" applyFill="1" applyBorder="1"/>
    <xf numFmtId="165" fontId="2" fillId="3" borderId="1" xfId="0" applyNumberFormat="1" applyFont="1" applyFill="1" applyBorder="1"/>
    <xf numFmtId="164" fontId="4" fillId="6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/>
    <xf numFmtId="164" fontId="16" fillId="3" borderId="1" xfId="0" applyNumberFormat="1" applyFont="1" applyFill="1" applyBorder="1" applyAlignment="1">
      <alignment vertical="center"/>
    </xf>
    <xf numFmtId="0" fontId="5" fillId="0" borderId="0" xfId="0" applyFont="1"/>
    <xf numFmtId="0" fontId="4" fillId="2" borderId="1" xfId="0" applyFont="1" applyFill="1" applyBorder="1" applyAlignment="1">
      <alignment horizontal="left"/>
    </xf>
    <xf numFmtId="0" fontId="18" fillId="2" borderId="1" xfId="0" applyFont="1" applyFill="1" applyBorder="1" applyAlignment="1">
      <alignment horizontal="left"/>
    </xf>
    <xf numFmtId="164" fontId="4" fillId="4" borderId="1" xfId="0" applyNumberFormat="1" applyFont="1" applyFill="1" applyBorder="1"/>
    <xf numFmtId="164" fontId="0" fillId="4" borderId="1" xfId="0" applyNumberFormat="1" applyFill="1" applyBorder="1"/>
    <xf numFmtId="10" fontId="0" fillId="5" borderId="1" xfId="2" applyNumberFormat="1" applyFont="1" applyFill="1" applyBorder="1"/>
    <xf numFmtId="0" fontId="4" fillId="0" borderId="1" xfId="0" applyFont="1" applyBorder="1"/>
    <xf numFmtId="165" fontId="0" fillId="0" borderId="1" xfId="0" applyNumberFormat="1" applyBorder="1"/>
    <xf numFmtId="164" fontId="2" fillId="3" borderId="1" xfId="0" applyNumberFormat="1" applyFont="1" applyFill="1" applyBorder="1" applyAlignment="1">
      <alignment vertical="center"/>
    </xf>
    <xf numFmtId="10" fontId="2" fillId="3" borderId="1" xfId="0" applyNumberFormat="1" applyFont="1" applyFill="1" applyBorder="1" applyAlignment="1">
      <alignment vertical="center"/>
    </xf>
    <xf numFmtId="0" fontId="0" fillId="6" borderId="1" xfId="0" applyFill="1" applyBorder="1"/>
    <xf numFmtId="0" fontId="4" fillId="5" borderId="1" xfId="0" applyFont="1" applyFill="1" applyBorder="1"/>
    <xf numFmtId="164" fontId="4" fillId="5" borderId="1" xfId="0" applyNumberFormat="1" applyFont="1" applyFill="1" applyBorder="1"/>
    <xf numFmtId="0" fontId="0" fillId="5" borderId="1" xfId="0" applyFill="1" applyBorder="1" applyAlignment="1">
      <alignment horizontal="left" vertical="center" wrapText="1" indent="3"/>
    </xf>
    <xf numFmtId="164" fontId="4" fillId="2" borderId="1" xfId="0" applyNumberFormat="1" applyFont="1" applyFill="1" applyBorder="1" applyAlignment="1">
      <alignment vertical="center"/>
    </xf>
    <xf numFmtId="10" fontId="0" fillId="2" borderId="1" xfId="2" applyNumberFormat="1" applyFont="1" applyFill="1" applyBorder="1"/>
    <xf numFmtId="0" fontId="0" fillId="2" borderId="1" xfId="0" applyFill="1" applyBorder="1" applyAlignment="1">
      <alignment vertical="center"/>
    </xf>
    <xf numFmtId="0" fontId="0" fillId="6" borderId="10" xfId="0" applyFill="1" applyBorder="1" applyAlignment="1">
      <alignment vertical="top"/>
    </xf>
    <xf numFmtId="0" fontId="19" fillId="4" borderId="1" xfId="0" applyFont="1" applyFill="1" applyBorder="1" applyAlignment="1">
      <alignment vertical="center"/>
    </xf>
    <xf numFmtId="3" fontId="0" fillId="0" borderId="1" xfId="0" applyNumberFormat="1" applyBorder="1"/>
    <xf numFmtId="9" fontId="0" fillId="0" borderId="1" xfId="0" applyNumberFormat="1" applyBorder="1"/>
    <xf numFmtId="0" fontId="21" fillId="5" borderId="1" xfId="0" applyFont="1" applyFill="1" applyBorder="1" applyAlignment="1">
      <alignment horizontal="left" vertical="center" wrapText="1" indent="3"/>
    </xf>
    <xf numFmtId="165" fontId="0" fillId="0" borderId="1" xfId="0" applyNumberFormat="1" applyBorder="1" applyAlignment="1">
      <alignment vertical="center"/>
    </xf>
    <xf numFmtId="165" fontId="0" fillId="4" borderId="1" xfId="0" applyNumberFormat="1" applyFill="1" applyBorder="1"/>
    <xf numFmtId="10" fontId="0" fillId="0" borderId="1" xfId="2" applyNumberFormat="1" applyFont="1" applyBorder="1"/>
    <xf numFmtId="0" fontId="0" fillId="2" borderId="1" xfId="0" applyFill="1" applyBorder="1" applyAlignment="1">
      <alignment horizontal="left" vertical="center" wrapText="1"/>
    </xf>
    <xf numFmtId="165" fontId="0" fillId="2" borderId="1" xfId="0" applyNumberFormat="1" applyFill="1" applyBorder="1" applyAlignment="1">
      <alignment vertical="center"/>
    </xf>
    <xf numFmtId="0" fontId="0" fillId="2" borderId="1" xfId="0" applyFill="1" applyBorder="1"/>
    <xf numFmtId="165" fontId="0" fillId="2" borderId="1" xfId="0" applyNumberFormat="1" applyFill="1" applyBorder="1"/>
    <xf numFmtId="10" fontId="4" fillId="0" borderId="1" xfId="0" applyNumberFormat="1" applyFont="1" applyBorder="1"/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  <dxf>
      <font>
        <color theme="1"/>
      </font>
      <fill>
        <patternFill>
          <bgColor theme="9" tint="0.79998168889431442"/>
        </patternFill>
      </fill>
    </dxf>
    <dxf>
      <fill>
        <patternFill>
          <bgColor rgb="FFFF9999"/>
        </patternFill>
      </fill>
    </dxf>
  </dxfs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10</xdr:row>
      <xdr:rowOff>121285</xdr:rowOff>
    </xdr:to>
    <xdr:pic>
      <xdr:nvPicPr>
        <xdr:cNvPr id="3" name="image2.png">
          <a:extLst>
            <a:ext uri="{FF2B5EF4-FFF2-40B4-BE49-F238E27FC236}">
              <a16:creationId xmlns:a16="http://schemas.microsoft.com/office/drawing/2014/main" id="{596605AC-367F-4598-90B6-47BB114ECF06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146935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24</xdr:row>
      <xdr:rowOff>19050</xdr:rowOff>
    </xdr:from>
    <xdr:to>
      <xdr:col>13</xdr:col>
      <xdr:colOff>463296</xdr:colOff>
      <xdr:row>29</xdr:row>
      <xdr:rowOff>78486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61DC310-8BB4-48A8-AE3E-EFFD109BD9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91300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8EEFD1-A05F-413B-9CC0-F2D5F631CB0C}">
  <dimension ref="A12:N24"/>
  <sheetViews>
    <sheetView showGridLines="0" topLeftCell="A7" zoomScaleNormal="100" zoomScaleSheetLayoutView="100" workbookViewId="0">
      <selection activeCell="A22" sqref="A22:N22"/>
    </sheetView>
  </sheetViews>
  <sheetFormatPr defaultColWidth="9.109375" defaultRowHeight="14.4" x14ac:dyDescent="0.3"/>
  <cols>
    <col min="1" max="16384" width="9.109375" style="35"/>
  </cols>
  <sheetData>
    <row r="12" spans="1:14" ht="2.4" customHeight="1" x14ac:dyDescent="0.3"/>
    <row r="14" spans="1:14" ht="66.599999999999994" customHeight="1" x14ac:dyDescent="0.3">
      <c r="A14" s="79" t="s">
        <v>15</v>
      </c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</row>
    <row r="15" spans="1:14" ht="10.95" customHeight="1" x14ac:dyDescent="0.3">
      <c r="A15" s="29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1"/>
    </row>
    <row r="16" spans="1:14" s="36" customFormat="1" ht="15" customHeight="1" x14ac:dyDescent="0.55000000000000004">
      <c r="A16" s="32"/>
      <c r="B16" s="33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2"/>
    </row>
    <row r="17" spans="1:14" ht="33" customHeight="1" x14ac:dyDescent="0.3">
      <c r="A17" s="79" t="s">
        <v>10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</row>
    <row r="18" spans="1:14" ht="11.4" customHeight="1" x14ac:dyDescent="0.3">
      <c r="A18" s="31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1"/>
    </row>
    <row r="19" spans="1:14" ht="28.95" customHeight="1" x14ac:dyDescent="0.3">
      <c r="A19" s="80" t="s">
        <v>11</v>
      </c>
      <c r="B19" s="80"/>
      <c r="C19" s="80"/>
      <c r="D19" s="80"/>
      <c r="E19" s="80"/>
      <c r="F19" s="80"/>
      <c r="G19" s="80"/>
      <c r="H19" s="80"/>
      <c r="I19" s="80"/>
      <c r="J19" s="80"/>
      <c r="K19" s="80"/>
      <c r="L19" s="80"/>
      <c r="M19" s="80"/>
      <c r="N19" s="80"/>
    </row>
    <row r="20" spans="1:14" ht="60.75" customHeight="1" x14ac:dyDescent="0.3">
      <c r="A20" s="81" t="s">
        <v>13</v>
      </c>
      <c r="B20" s="82"/>
      <c r="C20" s="82"/>
      <c r="D20" s="82"/>
      <c r="E20" s="82"/>
      <c r="F20" s="82"/>
      <c r="G20" s="82"/>
      <c r="H20" s="82"/>
      <c r="I20" s="82"/>
      <c r="J20" s="82"/>
      <c r="K20" s="82"/>
      <c r="L20" s="82"/>
      <c r="M20" s="82"/>
      <c r="N20" s="82"/>
    </row>
    <row r="21" spans="1:14" ht="30.6" customHeight="1" x14ac:dyDescent="0.3">
      <c r="A21" s="84" t="s">
        <v>23</v>
      </c>
      <c r="B21" s="84"/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</row>
    <row r="22" spans="1:14" ht="22.8" x14ac:dyDescent="0.3">
      <c r="A22" s="84" t="s">
        <v>24</v>
      </c>
      <c r="B22" s="84"/>
      <c r="C22" s="84"/>
      <c r="D22" s="84"/>
      <c r="E22" s="84"/>
      <c r="F22" s="84"/>
      <c r="G22" s="84"/>
      <c r="H22" s="84"/>
      <c r="I22" s="84"/>
      <c r="J22" s="84"/>
      <c r="K22" s="84"/>
      <c r="L22" s="84"/>
      <c r="M22" s="84"/>
      <c r="N22" s="84"/>
    </row>
    <row r="23" spans="1:14" ht="30" x14ac:dyDescent="0.3">
      <c r="A23" s="37"/>
      <c r="B23" s="37"/>
      <c r="C23" s="37"/>
      <c r="D23" s="37"/>
      <c r="E23" s="37"/>
      <c r="F23" s="37"/>
      <c r="G23" s="37"/>
      <c r="H23" s="37"/>
      <c r="I23" s="37"/>
      <c r="J23" s="37"/>
      <c r="K23" s="37"/>
      <c r="L23" s="37"/>
      <c r="M23" s="37"/>
      <c r="N23" s="37"/>
    </row>
    <row r="24" spans="1:14" ht="20.399999999999999" x14ac:dyDescent="0.3">
      <c r="A24" s="83" t="s">
        <v>12</v>
      </c>
      <c r="B24" s="83"/>
      <c r="C24" s="83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3"/>
    </row>
  </sheetData>
  <mergeCells count="7">
    <mergeCell ref="A14:N14"/>
    <mergeCell ref="A17:N17"/>
    <mergeCell ref="A19:N19"/>
    <mergeCell ref="A20:N20"/>
    <mergeCell ref="A24:N24"/>
    <mergeCell ref="A21:N21"/>
    <mergeCell ref="A22:N2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C4326F-CB98-4C6C-9DAA-CC0A029F644E}">
  <dimension ref="B1:H31"/>
  <sheetViews>
    <sheetView tabSelected="1" workbookViewId="0">
      <selection activeCell="D21" sqref="D21"/>
    </sheetView>
  </sheetViews>
  <sheetFormatPr defaultRowHeight="13.2" x14ac:dyDescent="0.25"/>
  <cols>
    <col min="1" max="1" width="2.109375" customWidth="1"/>
    <col min="2" max="2" width="72.6640625" customWidth="1"/>
    <col min="3" max="3" width="12.109375" style="38" customWidth="1"/>
    <col min="4" max="4" width="34.44140625" customWidth="1"/>
    <col min="5" max="5" width="22.44140625" customWidth="1"/>
    <col min="6" max="6" width="12.6640625" customWidth="1"/>
    <col min="7" max="7" width="15.109375" customWidth="1"/>
    <col min="8" max="8" width="12.6640625" customWidth="1"/>
    <col min="9" max="9" width="15.6640625" bestFit="1" customWidth="1"/>
  </cols>
  <sheetData>
    <row r="1" spans="2:8" ht="15.6" x14ac:dyDescent="0.25">
      <c r="B1" s="20" t="s">
        <v>9</v>
      </c>
    </row>
    <row r="4" spans="2:8" x14ac:dyDescent="0.25">
      <c r="B4" s="7" t="s">
        <v>3</v>
      </c>
      <c r="C4" s="39"/>
      <c r="D4" s="8"/>
      <c r="E4" s="8"/>
      <c r="F4" s="8"/>
      <c r="G4" s="8"/>
      <c r="H4" s="9"/>
    </row>
    <row r="5" spans="2:8" x14ac:dyDescent="0.25">
      <c r="B5" s="21" t="s">
        <v>30</v>
      </c>
      <c r="C5" s="40"/>
      <c r="D5" s="22"/>
      <c r="E5" s="22"/>
      <c r="F5" s="22"/>
      <c r="G5" s="22"/>
      <c r="H5" s="10"/>
    </row>
    <row r="6" spans="2:8" x14ac:dyDescent="0.25">
      <c r="B6" s="21" t="s">
        <v>31</v>
      </c>
      <c r="C6" s="40"/>
      <c r="D6" s="22"/>
      <c r="E6" s="22"/>
      <c r="F6" s="22"/>
      <c r="G6" s="22"/>
      <c r="H6" s="10"/>
    </row>
    <row r="7" spans="2:8" x14ac:dyDescent="0.25">
      <c r="B7" s="66" t="s">
        <v>7</v>
      </c>
      <c r="C7" s="41"/>
      <c r="D7" s="11"/>
      <c r="E7" s="11"/>
      <c r="F7" s="11"/>
      <c r="G7" s="11"/>
      <c r="H7" s="12"/>
    </row>
    <row r="10" spans="2:8" ht="26.4" x14ac:dyDescent="0.25">
      <c r="B10" s="19" t="s">
        <v>1</v>
      </c>
      <c r="C10" s="42" t="s">
        <v>4</v>
      </c>
      <c r="D10" s="19" t="s">
        <v>8</v>
      </c>
      <c r="E10" s="19" t="s">
        <v>16</v>
      </c>
      <c r="F10" s="19" t="s">
        <v>5</v>
      </c>
      <c r="G10" s="19" t="s">
        <v>6</v>
      </c>
      <c r="H10" s="19" t="s">
        <v>2</v>
      </c>
    </row>
    <row r="11" spans="2:8" x14ac:dyDescent="0.25">
      <c r="B11" s="4" t="s">
        <v>1</v>
      </c>
      <c r="C11" s="43"/>
      <c r="D11" s="4"/>
      <c r="E11" s="1"/>
      <c r="F11" s="2"/>
      <c r="G11" s="2"/>
      <c r="H11" s="3"/>
    </row>
    <row r="12" spans="2:8" ht="21.75" customHeight="1" x14ac:dyDescent="0.25">
      <c r="B12" s="67" t="s">
        <v>21</v>
      </c>
      <c r="C12" s="44"/>
      <c r="D12" s="6"/>
      <c r="E12" s="23"/>
      <c r="F12" s="6"/>
      <c r="G12" s="6"/>
      <c r="H12" s="5"/>
    </row>
    <row r="13" spans="2:8" s="28" customFormat="1" ht="24" customHeight="1" x14ac:dyDescent="0.25">
      <c r="B13" s="24" t="s">
        <v>26</v>
      </c>
      <c r="C13" s="71">
        <v>166</v>
      </c>
      <c r="D13" s="25"/>
      <c r="E13" s="46">
        <v>30000000</v>
      </c>
      <c r="F13" s="26"/>
      <c r="G13" s="27"/>
      <c r="H13" s="27"/>
    </row>
    <row r="14" spans="2:8" s="28" customFormat="1" ht="24" customHeight="1" x14ac:dyDescent="0.25">
      <c r="B14" s="24" t="s">
        <v>14</v>
      </c>
      <c r="C14" s="71">
        <v>44</v>
      </c>
      <c r="D14" s="25"/>
      <c r="E14" s="46">
        <v>500000</v>
      </c>
      <c r="F14" s="26"/>
      <c r="G14" s="27"/>
      <c r="H14" s="27"/>
    </row>
    <row r="15" spans="2:8" ht="20.25" customHeight="1" x14ac:dyDescent="0.25">
      <c r="B15" s="67" t="s">
        <v>22</v>
      </c>
      <c r="C15" s="72"/>
      <c r="D15" s="6"/>
      <c r="E15" s="52"/>
      <c r="F15" s="53"/>
      <c r="G15" s="6"/>
      <c r="H15" s="6"/>
    </row>
    <row r="16" spans="2:8" ht="17.25" customHeight="1" x14ac:dyDescent="0.25">
      <c r="B16" s="62" t="s">
        <v>28</v>
      </c>
      <c r="C16" s="56">
        <v>166</v>
      </c>
      <c r="D16" s="59"/>
      <c r="E16" s="47">
        <v>1000000</v>
      </c>
      <c r="F16" s="2"/>
      <c r="G16" s="2"/>
      <c r="H16" s="2"/>
    </row>
    <row r="17" spans="2:8" ht="17.25" customHeight="1" x14ac:dyDescent="0.25">
      <c r="B17" s="62" t="s">
        <v>29</v>
      </c>
      <c r="C17" s="56">
        <v>44</v>
      </c>
      <c r="D17" s="59"/>
      <c r="E17" s="47">
        <v>500000</v>
      </c>
      <c r="F17" s="2"/>
      <c r="G17" s="2"/>
      <c r="H17" s="2"/>
    </row>
    <row r="18" spans="2:8" ht="17.25" customHeight="1" x14ac:dyDescent="0.25">
      <c r="B18" s="62" t="s">
        <v>27</v>
      </c>
      <c r="C18" s="56">
        <v>166</v>
      </c>
      <c r="D18" s="59"/>
      <c r="E18" s="47">
        <v>1600000</v>
      </c>
      <c r="F18" s="69">
        <v>0.05</v>
      </c>
      <c r="G18" s="73">
        <f>E18/E27</f>
        <v>4.7477744807121663E-2</v>
      </c>
      <c r="H18" s="2"/>
    </row>
    <row r="19" spans="2:8" ht="15.75" customHeight="1" x14ac:dyDescent="0.25">
      <c r="B19" s="70" t="s">
        <v>25</v>
      </c>
      <c r="C19" s="56">
        <v>166</v>
      </c>
      <c r="D19" s="59"/>
      <c r="E19" s="47">
        <v>100000</v>
      </c>
      <c r="F19" s="68">
        <v>290000</v>
      </c>
      <c r="G19" s="73">
        <f>E19/F19</f>
        <v>0.34482758620689657</v>
      </c>
      <c r="H19" s="2"/>
    </row>
    <row r="20" spans="2:8" x14ac:dyDescent="0.25">
      <c r="C20"/>
    </row>
    <row r="21" spans="2:8" s="28" customFormat="1" x14ac:dyDescent="0.25">
      <c r="B21" s="74" t="s">
        <v>19</v>
      </c>
      <c r="C21" s="75"/>
      <c r="D21" s="65"/>
      <c r="E21" s="63">
        <f>E13+E14</f>
        <v>30500000</v>
      </c>
      <c r="F21" s="64">
        <v>0.9</v>
      </c>
      <c r="G21" s="15">
        <f>E21/E27</f>
        <v>0.90504451038575673</v>
      </c>
      <c r="H21" s="65"/>
    </row>
    <row r="22" spans="2:8" x14ac:dyDescent="0.25">
      <c r="B22" s="76" t="s">
        <v>20</v>
      </c>
      <c r="C22" s="77"/>
      <c r="D22" s="13"/>
      <c r="E22" s="14">
        <f>SUM(E16:E19)</f>
        <v>3200000</v>
      </c>
      <c r="F22" s="64">
        <v>0.1</v>
      </c>
      <c r="G22" s="15">
        <f>E22/E27</f>
        <v>9.4955489614243327E-2</v>
      </c>
      <c r="H22" s="15"/>
    </row>
    <row r="23" spans="2:8" x14ac:dyDescent="0.25">
      <c r="B23" s="2"/>
      <c r="C23" s="56"/>
      <c r="D23" s="60"/>
      <c r="E23" s="61"/>
      <c r="F23" s="54"/>
      <c r="G23" s="78"/>
      <c r="H23" s="78"/>
    </row>
    <row r="24" spans="2:8" x14ac:dyDescent="0.25">
      <c r="B24" s="50" t="s">
        <v>17</v>
      </c>
      <c r="C24" s="77">
        <v>166</v>
      </c>
      <c r="D24" s="13"/>
      <c r="E24" s="14">
        <f>SUMIFS($E$13:$E$19,$C$13:$C$19,C24)</f>
        <v>32700000</v>
      </c>
      <c r="F24" s="14"/>
      <c r="G24" s="15"/>
      <c r="H24" s="15">
        <f>E24/E27</f>
        <v>0.97032640949554894</v>
      </c>
    </row>
    <row r="25" spans="2:8" x14ac:dyDescent="0.25">
      <c r="B25" s="51" t="s">
        <v>18</v>
      </c>
      <c r="C25" s="77">
        <v>44</v>
      </c>
      <c r="D25" s="13"/>
      <c r="E25" s="14">
        <f>SUMIFS($E$13:$E$19,C13:C19,C25)</f>
        <v>1000000</v>
      </c>
      <c r="F25" s="14"/>
      <c r="G25" s="15"/>
      <c r="H25" s="15">
        <f>E25/E27</f>
        <v>2.967359050445104E-2</v>
      </c>
    </row>
    <row r="26" spans="2:8" x14ac:dyDescent="0.25">
      <c r="B26" s="2"/>
      <c r="C26" s="56"/>
      <c r="D26" s="2"/>
      <c r="E26" s="55"/>
      <c r="F26" s="2"/>
      <c r="G26" s="2"/>
      <c r="H26" s="2"/>
    </row>
    <row r="27" spans="2:8" ht="27" customHeight="1" x14ac:dyDescent="0.25">
      <c r="B27" s="17" t="s">
        <v>0</v>
      </c>
      <c r="C27" s="45"/>
      <c r="D27" s="16"/>
      <c r="E27" s="48">
        <f>E21+E22</f>
        <v>33700000</v>
      </c>
      <c r="F27" s="57"/>
      <c r="G27" s="18"/>
      <c r="H27" s="58"/>
    </row>
    <row r="29" spans="2:8" x14ac:dyDescent="0.25">
      <c r="B29" s="49"/>
    </row>
    <row r="30" spans="2:8" x14ac:dyDescent="0.25">
      <c r="B30" s="49"/>
    </row>
    <row r="31" spans="2:8" x14ac:dyDescent="0.25">
      <c r="B31" s="49"/>
    </row>
  </sheetData>
  <sheetProtection algorithmName="SHA-512" hashValue="kQexzVeaGhRUYSfZWB4EvaVUOGAaOhiuQb8sFe/swldLruoUHmFhchdQTiV70TrL/0NRf4UAC6y6SomBJ45mNg==" saltValue="2oowUxc2tuIM/waw/WQkqQ==" spinCount="100000" sheet="1" objects="1" scenarios="1"/>
  <protectedRanges>
    <protectedRange sqref="D13:E19" name="Oblast1"/>
  </protectedRanges>
  <conditionalFormatting sqref="G21">
    <cfRule type="expression" dxfId="7" priority="5">
      <formula>$G$21&lt;$F$21</formula>
    </cfRule>
    <cfRule type="expression" dxfId="6" priority="8">
      <formula>G21&gt;=F21</formula>
    </cfRule>
  </conditionalFormatting>
  <conditionalFormatting sqref="G22">
    <cfRule type="expression" dxfId="5" priority="6">
      <formula>$G$22&gt;F22</formula>
    </cfRule>
    <cfRule type="expression" dxfId="4" priority="7">
      <formula>G22&lt;=F22</formula>
    </cfRule>
  </conditionalFormatting>
  <conditionalFormatting sqref="G18">
    <cfRule type="expression" dxfId="3" priority="1">
      <formula>G18&lt;=F18</formula>
    </cfRule>
    <cfRule type="expression" dxfId="2" priority="3">
      <formula>$G$18&gt;$F$18</formula>
    </cfRule>
  </conditionalFormatting>
  <conditionalFormatting sqref="G19">
    <cfRule type="expression" dxfId="1" priority="2">
      <formula>$G$19&gt;1</formula>
    </cfRule>
    <cfRule type="expression" dxfId="0" priority="4">
      <formula>G20&lt;=1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strana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Fišerová Martina</cp:lastModifiedBy>
  <cp:lastPrinted>2022-04-04T14:43:27Z</cp:lastPrinted>
  <dcterms:created xsi:type="dcterms:W3CDTF">2022-04-04T08:24:21Z</dcterms:created>
  <dcterms:modified xsi:type="dcterms:W3CDTF">2023-05-05T07:25:37Z</dcterms:modified>
</cp:coreProperties>
</file>